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80" windowHeight="111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<sst xmlns="http://schemas.openxmlformats.org/spreadsheetml/2006/main" count="18" uniqueCount="18">
  <si>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Berechnung AMOS Antenne</t>
  </si>
  <si>
    <t>Frequenz MHz</t>
  </si>
  <si>
    <t>Lambda mm</t>
  </si>
  <si>
    <t>alle Maße in mm</t>
  </si>
  <si>
    <t>Länge gesamt 2x</t>
  </si>
  <si>
    <t>A mm</t>
  </si>
  <si>
    <t>B mm</t>
  </si>
  <si>
    <t>C mm</t>
  </si>
  <si>
    <t>D mm</t>
  </si>
  <si>
    <t>E mm</t>
  </si>
  <si>
    <t>F mm</t>
  </si>
  <si>
    <t>G mm</t>
  </si>
  <si>
    <t>Draht Durchmesser</t>
  </si>
  <si>
    <t>Reflektor  H</t>
  </si>
  <si>
    <t>Reflektor  B</t>
  </si>
  <si>
    <t>Ballun L</t>
  </si>
  <si>
    <t>verk. Faktor Kabel</t>
  </si>
  <si>
    <t>nur die blauen Felder ändern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</si>
</sst>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1" fillId="2" borderId="1" xfId="0" applyNumberFormat="1" applyFont="1" applyFill="1" applyBorder="1" applyAlignment="1" applyProtection="1">
      <alignment/>
      <protection locked="0"/>
    </xf>
    <xf numFmtId="0" fontId="2" fillId="2" borderId="2" xfId="0" applyFont="1" applyFill="1" applyBorder="1" applyAlignment="1" applyProtection="1">
      <alignment/>
      <protection locked="0"/>
    </xf>
    <xf numFmtId="2" fontId="1" fillId="2" borderId="2" xfId="0" applyNumberFormat="1" applyFont="1" applyFill="1" applyBorder="1" applyAlignment="1" applyProtection="1">
      <alignment/>
      <protection locked="0"/>
    </xf>
    <xf numFmtId="2" fontId="1" fillId="2" borderId="3" xfId="0" applyNumberFormat="1" applyFont="1" applyFill="1" applyBorder="1" applyAlignment="1" applyProtection="1">
      <alignment/>
      <protection locked="0"/>
    </xf>
    <xf numFmtId="2" fontId="0" fillId="3" borderId="4" xfId="0" applyNumberFormat="1" applyFill="1" applyBorder="1" applyAlignment="1" applyProtection="1">
      <alignment/>
      <protection locked="0"/>
    </xf>
    <xf numFmtId="0" fontId="2" fillId="3" borderId="5" xfId="0" applyFont="1" applyFill="1" applyBorder="1" applyAlignment="1" applyProtection="1">
      <alignment/>
      <protection locked="0"/>
    </xf>
    <xf numFmtId="2" fontId="0" fillId="3" borderId="5" xfId="0" applyNumberFormat="1" applyFill="1" applyBorder="1" applyAlignment="1" applyProtection="1">
      <alignment/>
      <protection locked="0"/>
    </xf>
    <xf numFmtId="2" fontId="0" fillId="3" borderId="6" xfId="0" applyNumberFormat="1" applyFill="1" applyBorder="1" applyAlignment="1" applyProtection="1">
      <alignment/>
      <protection locked="0"/>
    </xf>
    <xf numFmtId="0" fontId="2" fillId="0" borderId="7" xfId="0" applyFont="1" applyBorder="1" applyAlignment="1" applyProtection="1">
      <alignment/>
      <protection/>
    </xf>
    <xf numFmtId="2" fontId="0" fillId="4" borderId="7" xfId="0" applyNumberFormat="1" applyFill="1" applyBorder="1" applyAlignment="1" applyProtection="1">
      <alignment/>
      <protection/>
    </xf>
    <xf numFmtId="2" fontId="3" fillId="5" borderId="8" xfId="0" applyNumberFormat="1" applyFont="1" applyFill="1" applyBorder="1" applyAlignment="1" applyProtection="1">
      <alignment/>
      <protection/>
    </xf>
    <xf numFmtId="0" fontId="2" fillId="0" borderId="9" xfId="0" applyFont="1" applyBorder="1" applyAlignment="1" applyProtection="1">
      <alignment/>
      <protection/>
    </xf>
    <xf numFmtId="2" fontId="3" fillId="4" borderId="9" xfId="0" applyNumberFormat="1" applyFont="1" applyFill="1" applyBorder="1" applyAlignment="1" applyProtection="1">
      <alignment/>
      <protection/>
    </xf>
    <xf numFmtId="2" fontId="3" fillId="6" borderId="10" xfId="0" applyNumberFormat="1" applyFont="1" applyFill="1" applyBorder="1" applyAlignment="1" applyProtection="1">
      <alignment/>
      <protection/>
    </xf>
    <xf numFmtId="2" fontId="0" fillId="5" borderId="11" xfId="0" applyNumberFormat="1" applyFill="1" applyBorder="1" applyAlignment="1" applyProtection="1">
      <alignment/>
      <protection/>
    </xf>
    <xf numFmtId="2" fontId="0" fillId="6" borderId="12" xfId="0" applyNumberFormat="1" applyFill="1" applyBorder="1" applyAlignment="1" applyProtection="1">
      <alignment/>
      <protection/>
    </xf>
    <xf numFmtId="2" fontId="0" fillId="5" borderId="13" xfId="0" applyNumberFormat="1" applyFill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2" fontId="0" fillId="4" borderId="14" xfId="0" applyNumberFormat="1" applyFill="1" applyBorder="1" applyAlignment="1" applyProtection="1">
      <alignment/>
      <protection/>
    </xf>
    <xf numFmtId="2" fontId="0" fillId="6" borderId="15" xfId="0" applyNumberFormat="1" applyFill="1" applyBorder="1" applyAlignment="1" applyProtection="1">
      <alignment/>
      <protection/>
    </xf>
    <xf numFmtId="2" fontId="0" fillId="2" borderId="16" xfId="0" applyNumberForma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533400</xdr:colOff>
      <xdr:row>0</xdr:row>
      <xdr:rowOff>123825</xdr:rowOff>
    </xdr:from>
    <xdr:to>
      <xdr:col>9</xdr:col>
      <xdr:colOff>314325</xdr:colOff>
      <xdr:row>32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123825"/>
          <a:ext cx="1304925" cy="519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32</xdr:row>
      <xdr:rowOff>66675</xdr:rowOff>
    </xdr:from>
    <xdr:to>
      <xdr:col>11</xdr:col>
      <xdr:colOff>561975</xdr:colOff>
      <xdr:row>48</xdr:row>
      <xdr:rowOff>142875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5305425"/>
          <a:ext cx="70199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581025</xdr:colOff>
      <xdr:row>1</xdr:row>
      <xdr:rowOff>9525</xdr:rowOff>
    </xdr:from>
    <xdr:to>
      <xdr:col>10</xdr:col>
      <xdr:colOff>723900</xdr:colOff>
      <xdr:row>32</xdr:row>
      <xdr:rowOff>9525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00725" y="171450"/>
          <a:ext cx="90487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 topLeftCell="A1">
      <selection activeCell="O12" sqref="O12"/>
    </sheetView>
  </sheetViews>
  <sheetFormatPr defaultColWidth="11.421875" defaultRowHeight="12.75"/>
  <cols>
    <col min="1" max="1" width="19.7109375" style="0" customWidth="1"/>
    <col min="2" max="2" width="11.421875" style="2" customWidth="1"/>
    <col min="3" max="3" width="0.5625" style="3" customWidth="1"/>
    <col min="5" max="5" width="0.42578125" style="0" customWidth="1"/>
    <col min="7" max="7" width="0.42578125" style="0" customWidth="1"/>
  </cols>
  <sheetData>
    <row r="1" ht="12.75">
      <c r="A1" s="1" t="s">
        <v>0</v>
      </c>
    </row>
    <row r="2" ht="13.5" thickBot="1"/>
    <row r="3" spans="2:7" ht="13.5" thickBot="1">
      <c r="B3" s="26" t="s">
        <v>17</v>
      </c>
      <c r="C3" s="27"/>
      <c r="D3" s="27"/>
      <c r="E3" s="27"/>
      <c r="F3" s="27"/>
      <c r="G3" s="28"/>
    </row>
    <row r="4" ht="13.5" thickBot="1"/>
    <row r="5" spans="1:7" ht="13.5" thickBot="1">
      <c r="A5" s="4" t="s">
        <v>1</v>
      </c>
      <c r="B5" s="6">
        <v>1291</v>
      </c>
      <c r="C5" s="7"/>
      <c r="D5" s="8">
        <v>2329</v>
      </c>
      <c r="E5" s="7"/>
      <c r="F5" s="9">
        <v>3445</v>
      </c>
      <c r="G5" s="3"/>
    </row>
    <row r="6" spans="1:7" ht="12.75">
      <c r="A6" s="4" t="s">
        <v>2</v>
      </c>
      <c r="B6" s="16">
        <f>299.8/B5*1000</f>
        <v>232.22308288148724</v>
      </c>
      <c r="C6" s="17"/>
      <c r="D6" s="18">
        <f>299.8/D5*1000</f>
        <v>128.72477458136538</v>
      </c>
      <c r="E6" s="17"/>
      <c r="F6" s="19">
        <f>299.8/F5*1000</f>
        <v>87.0246734397678</v>
      </c>
      <c r="G6" s="3"/>
    </row>
    <row r="7" spans="1:7" ht="12.75">
      <c r="A7" s="5" t="s">
        <v>3</v>
      </c>
      <c r="B7" s="20"/>
      <c r="C7" s="14"/>
      <c r="D7" s="15"/>
      <c r="E7" s="14"/>
      <c r="F7" s="21"/>
      <c r="G7" s="3"/>
    </row>
    <row r="8" spans="1:7" ht="12.75">
      <c r="A8" s="5" t="s">
        <v>4</v>
      </c>
      <c r="B8" s="20">
        <f>2.42*B6</f>
        <v>561.9798605731991</v>
      </c>
      <c r="C8" s="14"/>
      <c r="D8" s="15">
        <f>2.42*D6</f>
        <v>311.5139544869042</v>
      </c>
      <c r="E8" s="14"/>
      <c r="F8" s="21">
        <f>2.42*F6</f>
        <v>210.59970972423807</v>
      </c>
      <c r="G8" s="3"/>
    </row>
    <row r="9" spans="1:7" ht="12.75">
      <c r="A9" s="5"/>
      <c r="B9" s="20"/>
      <c r="C9" s="14"/>
      <c r="D9" s="15"/>
      <c r="E9" s="14"/>
      <c r="F9" s="21"/>
      <c r="G9" s="3"/>
    </row>
    <row r="10" spans="1:7" ht="12.75">
      <c r="A10" s="5"/>
      <c r="B10" s="20"/>
      <c r="C10" s="14"/>
      <c r="D10" s="15"/>
      <c r="E10" s="14"/>
      <c r="F10" s="21"/>
      <c r="G10" s="3"/>
    </row>
    <row r="11" spans="1:7" ht="12.75">
      <c r="A11" s="5"/>
      <c r="B11" s="20"/>
      <c r="C11" s="14"/>
      <c r="D11" s="15"/>
      <c r="E11" s="14"/>
      <c r="F11" s="21"/>
      <c r="G11" s="3"/>
    </row>
    <row r="12" spans="1:7" ht="12.75">
      <c r="A12" s="5" t="s">
        <v>5</v>
      </c>
      <c r="B12" s="20">
        <f>B6*0.32</f>
        <v>74.31138652207592</v>
      </c>
      <c r="C12" s="14">
        <v>0.32</v>
      </c>
      <c r="D12" s="15">
        <f>D6*0.32</f>
        <v>41.19192786603692</v>
      </c>
      <c r="E12" s="14">
        <v>0.32</v>
      </c>
      <c r="F12" s="21">
        <f>F6*0.32</f>
        <v>27.847895500725695</v>
      </c>
      <c r="G12" s="3">
        <v>0.32</v>
      </c>
    </row>
    <row r="13" spans="1:7" ht="12.75">
      <c r="A13" s="5" t="s">
        <v>6</v>
      </c>
      <c r="B13" s="20">
        <f>B6*C13</f>
        <v>133.29604957397368</v>
      </c>
      <c r="C13" s="14">
        <v>0.574</v>
      </c>
      <c r="D13" s="15">
        <f>D6*E13</f>
        <v>73.88802060970372</v>
      </c>
      <c r="E13" s="14">
        <v>0.574</v>
      </c>
      <c r="F13" s="21">
        <f>F6*G13</f>
        <v>49.952162554426714</v>
      </c>
      <c r="G13" s="3">
        <v>0.574</v>
      </c>
    </row>
    <row r="14" spans="1:7" ht="12.75">
      <c r="A14" s="5" t="s">
        <v>7</v>
      </c>
      <c r="B14" s="20">
        <f>B6*C14</f>
        <v>126.09713400464759</v>
      </c>
      <c r="C14" s="14">
        <v>0.543</v>
      </c>
      <c r="D14" s="15">
        <f>D6*E14</f>
        <v>69.89755259768141</v>
      </c>
      <c r="E14" s="14">
        <v>0.543</v>
      </c>
      <c r="F14" s="21">
        <f>F6*G14</f>
        <v>47.25439767779392</v>
      </c>
      <c r="G14" s="3">
        <v>0.543</v>
      </c>
    </row>
    <row r="15" spans="1:7" ht="12.75">
      <c r="A15" s="5" t="s">
        <v>8</v>
      </c>
      <c r="B15" s="20">
        <f>B6*C15</f>
        <v>42.96127033307514</v>
      </c>
      <c r="C15" s="14">
        <v>0.185</v>
      </c>
      <c r="D15" s="15">
        <f>D6*E15</f>
        <v>23.814083297552596</v>
      </c>
      <c r="E15" s="14">
        <v>0.185</v>
      </c>
      <c r="F15" s="21">
        <f>F6*G15</f>
        <v>16.09956458635704</v>
      </c>
      <c r="G15" s="3">
        <v>0.185</v>
      </c>
    </row>
    <row r="16" spans="1:7" ht="12.75">
      <c r="A16" s="5" t="s">
        <v>9</v>
      </c>
      <c r="B16" s="20">
        <f>B6*C16</f>
        <v>41.8001549186677</v>
      </c>
      <c r="C16" s="14">
        <v>0.18</v>
      </c>
      <c r="D16" s="15">
        <f>D6*E16</f>
        <v>23.170459424645767</v>
      </c>
      <c r="E16" s="14">
        <v>0.18</v>
      </c>
      <c r="F16" s="21">
        <f>F6*G16</f>
        <v>15.664441219158203</v>
      </c>
      <c r="G16" s="3">
        <v>0.18</v>
      </c>
    </row>
    <row r="17" spans="1:7" ht="12.75">
      <c r="A17" s="5" t="s">
        <v>10</v>
      </c>
      <c r="B17" s="20">
        <f>B6*C17</f>
        <v>7.431138652207592</v>
      </c>
      <c r="C17" s="14">
        <v>0.032</v>
      </c>
      <c r="D17" s="15">
        <f>D6*E17</f>
        <v>4.119192786603692</v>
      </c>
      <c r="E17" s="14">
        <v>0.032</v>
      </c>
      <c r="F17" s="21">
        <f>F6*G17</f>
        <v>2.7847895500725697</v>
      </c>
      <c r="G17" s="3">
        <v>0.032</v>
      </c>
    </row>
    <row r="18" spans="1:7" ht="12.75">
      <c r="A18" s="5" t="s">
        <v>11</v>
      </c>
      <c r="B18" s="20">
        <f>B6*C18</f>
        <v>18.810069713400466</v>
      </c>
      <c r="C18" s="14">
        <v>0.081</v>
      </c>
      <c r="D18" s="15">
        <f>D6*E18</f>
        <v>10.426706741090596</v>
      </c>
      <c r="E18" s="14">
        <v>0.081</v>
      </c>
      <c r="F18" s="21">
        <f>F6*G18</f>
        <v>7.048998548621191</v>
      </c>
      <c r="G18" s="3">
        <v>0.081</v>
      </c>
    </row>
    <row r="19" spans="1:7" ht="12.75">
      <c r="A19" s="5"/>
      <c r="B19" s="20"/>
      <c r="C19" s="14"/>
      <c r="D19" s="15"/>
      <c r="E19" s="14"/>
      <c r="F19" s="21"/>
      <c r="G19" s="3"/>
    </row>
    <row r="20" spans="1:7" ht="12.75">
      <c r="A20" s="5"/>
      <c r="B20" s="20"/>
      <c r="C20" s="14"/>
      <c r="D20" s="15"/>
      <c r="E20" s="14"/>
      <c r="F20" s="21"/>
      <c r="G20" s="3"/>
    </row>
    <row r="21" spans="1:7" ht="12.75">
      <c r="A21" s="5" t="s">
        <v>12</v>
      </c>
      <c r="B21" s="20">
        <f>B6*C21</f>
        <v>3.762013942680093</v>
      </c>
      <c r="C21" s="14">
        <v>0.0162</v>
      </c>
      <c r="D21" s="15">
        <f>D6*E21</f>
        <v>2.085341348218119</v>
      </c>
      <c r="E21" s="14">
        <v>0.0162</v>
      </c>
      <c r="F21" s="21">
        <f>F6*G21</f>
        <v>1.4097997097242383</v>
      </c>
      <c r="G21" s="3">
        <v>0.0162</v>
      </c>
    </row>
    <row r="22" spans="1:7" ht="12.75">
      <c r="A22" s="5"/>
      <c r="B22" s="20"/>
      <c r="C22" s="14"/>
      <c r="D22" s="15"/>
      <c r="E22" s="14"/>
      <c r="F22" s="21"/>
      <c r="G22" s="3"/>
    </row>
    <row r="23" spans="1:7" ht="12.75">
      <c r="A23" s="5" t="s">
        <v>13</v>
      </c>
      <c r="B23" s="20">
        <f>B6*C23</f>
        <v>859.2254066615028</v>
      </c>
      <c r="C23" s="14">
        <v>3.7</v>
      </c>
      <c r="D23" s="15">
        <f>D6*E23</f>
        <v>476.28166595105193</v>
      </c>
      <c r="E23" s="14">
        <v>3.7</v>
      </c>
      <c r="F23" s="21">
        <f>F6*G23</f>
        <v>321.99129172714083</v>
      </c>
      <c r="G23" s="3">
        <v>3.7</v>
      </c>
    </row>
    <row r="24" spans="1:7" ht="12.75">
      <c r="A24" s="5" t="s">
        <v>14</v>
      </c>
      <c r="B24" s="20">
        <f>B6*C24</f>
        <v>116.11154144074362</v>
      </c>
      <c r="C24" s="14">
        <v>0.5</v>
      </c>
      <c r="D24" s="15">
        <f>D6*E24</f>
        <v>64.36238729068269</v>
      </c>
      <c r="E24" s="14">
        <v>0.5</v>
      </c>
      <c r="F24" s="21">
        <f>F6*G24</f>
        <v>43.5123367198839</v>
      </c>
      <c r="G24" s="3">
        <v>0.5</v>
      </c>
    </row>
    <row r="25" spans="1:7" ht="12.75">
      <c r="A25" s="5"/>
      <c r="B25" s="20"/>
      <c r="C25" s="14"/>
      <c r="D25" s="15"/>
      <c r="E25" s="14"/>
      <c r="F25" s="21"/>
      <c r="G25" s="3"/>
    </row>
    <row r="26" spans="1:7" ht="12.75">
      <c r="A26" s="5"/>
      <c r="B26" s="20"/>
      <c r="C26" s="14"/>
      <c r="D26" s="15"/>
      <c r="E26" s="14"/>
      <c r="F26" s="21"/>
      <c r="G26" s="3"/>
    </row>
    <row r="27" spans="1:7" ht="13.5" thickBot="1">
      <c r="A27" s="5" t="s">
        <v>15</v>
      </c>
      <c r="B27" s="22">
        <f>B6*0.5*B28</f>
        <v>81.27807900852054</v>
      </c>
      <c r="C27" s="23"/>
      <c r="D27" s="24">
        <f>D6*0.5*D28</f>
        <v>42.47917561185058</v>
      </c>
      <c r="E27" s="23"/>
      <c r="F27" s="25">
        <f>F6*0.5*F28</f>
        <v>28.718142235123373</v>
      </c>
      <c r="G27" s="3"/>
    </row>
    <row r="28" spans="1:7" ht="13.5" thickBot="1">
      <c r="A28" s="5" t="s">
        <v>16</v>
      </c>
      <c r="B28" s="10">
        <v>0.7</v>
      </c>
      <c r="C28" s="11"/>
      <c r="D28" s="12">
        <v>0.66</v>
      </c>
      <c r="E28" s="11"/>
      <c r="F28" s="13">
        <v>0.66</v>
      </c>
      <c r="G28" s="3"/>
    </row>
    <row r="29" ht="12.75"/>
    <row r="30" ht="12.75"/>
    <row r="31" ht="12.75"/>
    <row r="32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 password="CC22" sheet="1" objects="1" scenarios="1"/>
  <protectedRanges>
    <protectedRange sqref="B5:F5 B28:F28" name="Bereich1"/>
  </protectedRanges>
  <mergeCells count="1">
    <mergeCell ref="B3:G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11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Erkens</dc:creator>
  <cp:keywords/>
  <dc:description/>
  <cp:lastModifiedBy>Erkens</cp:lastModifiedBy>
  <cp:lastPrinted>2016-12-16T07:42:27Z</cp:lastPrinted>
  <dcterms:created xsi:type="dcterms:W3CDTF">2016-12-16T07:37:11Z</dcterms:created>
  <dcterms:modified xsi:type="dcterms:W3CDTF">2017-05-20T06:14:33Z</dcterms:modified>
  <cp:category/>
  <cp:version/>
  <cp:contentType/>
  <cp:contentStatus/>
</cp:coreProperties>
</file>